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ne\Desktop\R1計算書類\"/>
    </mc:Choice>
  </mc:AlternateContent>
  <xr:revisionPtr revIDLastSave="0" documentId="8_{C791793C-994A-4813-94D8-CB46AEE5F880}" xr6:coauthVersionLast="45" xr6:coauthVersionMax="45" xr10:uidLastSave="{00000000-0000-0000-0000-000000000000}"/>
  <bookViews>
    <workbookView xWindow="-120" yWindow="-120" windowWidth="20730" windowHeight="11160" xr2:uid="{C723CB14-5E06-41E0-B8A6-C35AFDB0525B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I53" i="1"/>
  <c r="E53" i="1"/>
  <c r="I52" i="1"/>
  <c r="E52" i="1"/>
  <c r="I51" i="1"/>
  <c r="E51" i="1"/>
  <c r="I50" i="1"/>
  <c r="E50" i="1"/>
  <c r="I49" i="1"/>
  <c r="E49" i="1"/>
  <c r="I48" i="1"/>
  <c r="H48" i="1"/>
  <c r="G48" i="1"/>
  <c r="E48" i="1"/>
  <c r="I47" i="1"/>
  <c r="E47" i="1"/>
  <c r="I46" i="1"/>
  <c r="E46" i="1"/>
  <c r="I45" i="1"/>
  <c r="E45" i="1"/>
  <c r="H44" i="1"/>
  <c r="H62" i="1" s="1"/>
  <c r="G44" i="1"/>
  <c r="I44" i="1" s="1"/>
  <c r="E44" i="1"/>
  <c r="E43" i="1"/>
  <c r="E42" i="1"/>
  <c r="I41" i="1"/>
  <c r="E41" i="1"/>
  <c r="I40" i="1"/>
  <c r="E40" i="1"/>
  <c r="I39" i="1"/>
  <c r="E39" i="1"/>
  <c r="D39" i="1"/>
  <c r="C39" i="1"/>
  <c r="I38" i="1"/>
  <c r="E38" i="1"/>
  <c r="I37" i="1"/>
  <c r="E37" i="1"/>
  <c r="I36" i="1"/>
  <c r="E36" i="1"/>
  <c r="I35" i="1"/>
  <c r="E35" i="1"/>
  <c r="I34" i="1"/>
  <c r="E34" i="1"/>
  <c r="I33" i="1"/>
  <c r="D33" i="1"/>
  <c r="D32" i="1" s="1"/>
  <c r="C33" i="1"/>
  <c r="E33" i="1" s="1"/>
  <c r="H32" i="1"/>
  <c r="I32" i="1" s="1"/>
  <c r="G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G9" i="1"/>
  <c r="I9" i="1" s="1"/>
  <c r="D9" i="1"/>
  <c r="C9" i="1"/>
  <c r="D63" i="1" l="1"/>
  <c r="H63" i="1"/>
  <c r="G62" i="1"/>
  <c r="I62" i="1" s="1"/>
  <c r="E9" i="1"/>
  <c r="G42" i="1"/>
  <c r="C32" i="1"/>
  <c r="E32" i="1" s="1"/>
  <c r="G63" i="1" l="1"/>
  <c r="I63" i="1" s="1"/>
  <c r="I42" i="1"/>
  <c r="C63" i="1"/>
  <c r="E63" i="1" s="1"/>
</calcChain>
</file>

<file path=xl/sharedStrings.xml><?xml version="1.0" encoding="utf-8"?>
<sst xmlns="http://schemas.openxmlformats.org/spreadsheetml/2006/main" count="110" uniqueCount="102">
  <si>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</si>
  <si>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</si>
  <si>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</si>
  <si>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</si>
  <si>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</si>
  <si>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</si>
  <si>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</si>
  <si>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</si>
  <si>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</si>
  <si>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</si>
  <si>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</si>
  <si>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</si>
  <si>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</si>
  <si>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</si>
  <si>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</si>
  <si>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</si>
  <si>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</si>
  <si>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</si>
  <si>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</si>
  <si>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</si>
  <si>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</si>
  <si>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</si>
  <si>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</si>
  <si>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</si>
  <si>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</si>
  <si>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</si>
  <si>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</si>
  <si>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</si>
  <si>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</si>
  <si>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</si>
  <si>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</si>
  <si>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</si>
  <si>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</si>
  <si>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</si>
  <si>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</si>
  <si>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</si>
  <si>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</si>
  <si>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</si>
  <si>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</si>
  <si>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</si>
  <si>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</si>
  <si>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</si>
  <si>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</si>
  <si>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</si>
  <si>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</si>
  <si>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</si>
  <si>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</si>
  <si>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</si>
  <si>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</si>
  <si>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</si>
  <si>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</si>
  <si>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</si>
  <si>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</si>
  <si>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</si>
  <si>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</si>
  <si>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</si>
  <si>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</si>
  <si>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</si>
  <si>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</si>
  <si>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建物附属設備</t>
  </si>
  <si>
    <t>　役員等長期借入金</t>
  </si>
  <si>
    <t>　定期預金</t>
  </si>
  <si>
    <t>　退職給付引当金</t>
  </si>
  <si>
    <t>　投資有価証券</t>
  </si>
  <si>
    <t>　役員退職慰労引当金</t>
  </si>
  <si>
    <t>その他の固定資産</t>
  </si>
  <si>
    <t>　長期未払金</t>
  </si>
  <si>
    <t>　長期預り金</t>
  </si>
  <si>
    <t>　その他の固定負債</t>
  </si>
  <si>
    <t>負債の部合計</t>
  </si>
  <si>
    <t>　構築物</t>
  </si>
  <si>
    <t>純資産の部</t>
  </si>
  <si>
    <t>　機械及び装置</t>
  </si>
  <si>
    <t>基本金</t>
  </si>
  <si>
    <t>　車輌運搬具</t>
  </si>
  <si>
    <t>　第１号基本金</t>
  </si>
  <si>
    <t>　器具及び備品</t>
  </si>
  <si>
    <t>　第３号基本金</t>
  </si>
  <si>
    <t>　建設仮勘定</t>
  </si>
  <si>
    <t>国庫補助金等特別積立金</t>
  </si>
  <si>
    <t>　有形リース資産</t>
  </si>
  <si>
    <t>その他の積立金</t>
  </si>
  <si>
    <t>　権利</t>
  </si>
  <si>
    <t>　人件費積立金</t>
  </si>
  <si>
    <t>　ソフトウエア</t>
  </si>
  <si>
    <t>　修繕積立金</t>
  </si>
  <si>
    <t>　無形リース資産</t>
  </si>
  <si>
    <t>　保育所施設・設備整備積立金</t>
  </si>
  <si>
    <t>次期繰越活動増減差額</t>
  </si>
  <si>
    <t>　人件費積立資産</t>
  </si>
  <si>
    <t>（うち当期活動増減差額）</t>
  </si>
  <si>
    <t>　修繕積立資産</t>
  </si>
  <si>
    <t>　保育所施設・設備整備積立資産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</si>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</sst>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F3A6E424-04C3-4700-8B61-6E71EC0F8397}"/>
    <cellStyle name="標準 3" xfId="2" xr:uid="{A2D8410A-5EE9-43B8-8493-47EDDBAF4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846D-3FDA-46B3-94BA-88E5F1F31363}">
  <sheetPr>
    <pageSetUpPr fitToPage="1"/>
  </sheetPr>
  <dimension ref="B1:I63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37239505</v>
      </c>
      <c r="D9" s="16">
        <f>+D10+D11+D12+D13+D14+D15+D16+D17+D18+D19+D20+D21+D22+D23+D24+D25+D26+D27+D28+D29+D30-ABS(D31)</f>
        <v>41809027</v>
      </c>
      <c r="E9" s="15">
        <f>C9-D9</f>
        <v>-4569522</v>
      </c>
      <c r="F9" s="14" t="s">
        <v>10</v>
      </c>
      <c r="G9" s="15">
        <f>+G10+G11+G12+G13+G14+G15+G16+G17+G18+G19+G20+G21+G22+G23+G24+G25+G26+G27</f>
        <v>15925491</v>
      </c>
      <c r="H9" s="16">
        <f>+H10+H11+H12+H13+H14+H15+H16+H17+H18+H19+H20+H21+H22+H23+H24+H25+H26+H27</f>
        <v>19298308</v>
      </c>
      <c r="I9" s="15">
        <f>G9-H9</f>
        <v>-3372817</v>
      </c>
    </row>
    <row r="10" spans="2:9" x14ac:dyDescent="0.4">
      <c r="B10" s="17" t="s">
        <v>11</v>
      </c>
      <c r="C10" s="18">
        <v>32402384</v>
      </c>
      <c r="D10" s="19">
        <v>37348189</v>
      </c>
      <c r="E10" s="18">
        <f t="shared" ref="E10:E63" si="0">C10-D10</f>
        <v>-4945805</v>
      </c>
      <c r="F10" s="17" t="s">
        <v>12</v>
      </c>
      <c r="G10" s="18"/>
      <c r="H10" s="19"/>
      <c r="I10" s="18">
        <f t="shared" ref="I10:I63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7607181</v>
      </c>
      <c r="H11" s="22">
        <v>10465528</v>
      </c>
      <c r="I11" s="21">
        <f t="shared" si="1"/>
        <v>-2858347</v>
      </c>
    </row>
    <row r="12" spans="2:9" x14ac:dyDescent="0.4">
      <c r="B12" s="20" t="s">
        <v>15</v>
      </c>
      <c r="C12" s="21">
        <v>436581</v>
      </c>
      <c r="D12" s="22">
        <v>328378</v>
      </c>
      <c r="E12" s="21">
        <f t="shared" si="0"/>
        <v>108203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4152540</v>
      </c>
      <c r="D14" s="22">
        <v>3884460</v>
      </c>
      <c r="E14" s="21">
        <f t="shared" si="0"/>
        <v>268080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2760000</v>
      </c>
      <c r="H15" s="22">
        <v>2760000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822310</v>
      </c>
      <c r="H22" s="22">
        <v>1303780</v>
      </c>
      <c r="I22" s="21">
        <f t="shared" si="1"/>
        <v>-481470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248000</v>
      </c>
      <c r="D26" s="22">
        <v>248000</v>
      </c>
      <c r="E26" s="21">
        <f t="shared" si="0"/>
        <v>0</v>
      </c>
      <c r="F26" s="20" t="s">
        <v>44</v>
      </c>
      <c r="G26" s="21">
        <v>4736000</v>
      </c>
      <c r="H26" s="22">
        <v>4769000</v>
      </c>
      <c r="I26" s="21">
        <f t="shared" si="1"/>
        <v>-33000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+C39</f>
        <v>165773335</v>
      </c>
      <c r="D32" s="16">
        <f>+D33 +D39</f>
        <v>163229379</v>
      </c>
      <c r="E32" s="15">
        <f t="shared" si="0"/>
        <v>2543956</v>
      </c>
      <c r="F32" s="14" t="s">
        <v>52</v>
      </c>
      <c r="G32" s="15">
        <f>+G33+G34+G35+G36+G37+G38+G39+G40+G41</f>
        <v>48742140</v>
      </c>
      <c r="H32" s="16">
        <f>+H33+H34+H35+H36+H37+H38+H39+H40+H41</f>
        <v>51448163</v>
      </c>
      <c r="I32" s="15">
        <f t="shared" si="1"/>
        <v>-2706023</v>
      </c>
    </row>
    <row r="33" spans="2:9" x14ac:dyDescent="0.4">
      <c r="B33" s="14" t="s">
        <v>53</v>
      </c>
      <c r="C33" s="15">
        <f>+C34+C35+C36+C37+C38</f>
        <v>88827342</v>
      </c>
      <c r="D33" s="16">
        <f>+D34+D35+D36+D37+D38</f>
        <v>94859551</v>
      </c>
      <c r="E33" s="15">
        <f t="shared" si="0"/>
        <v>-6032209</v>
      </c>
      <c r="F33" s="17" t="s">
        <v>54</v>
      </c>
      <c r="G33" s="18">
        <v>38670000</v>
      </c>
      <c r="H33" s="19">
        <v>41430000</v>
      </c>
      <c r="I33" s="18">
        <f t="shared" si="1"/>
        <v>-2760000</v>
      </c>
    </row>
    <row r="34" spans="2:9" x14ac:dyDescent="0.4">
      <c r="B34" s="17" t="s">
        <v>55</v>
      </c>
      <c r="C34" s="18">
        <v>7082009</v>
      </c>
      <c r="D34" s="19">
        <v>7082009</v>
      </c>
      <c r="E34" s="18">
        <f t="shared" si="0"/>
        <v>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81745333</v>
      </c>
      <c r="D35" s="22">
        <v>87777542</v>
      </c>
      <c r="E35" s="21">
        <f t="shared" si="0"/>
        <v>-6032209</v>
      </c>
      <c r="F35" s="20" t="s">
        <v>58</v>
      </c>
      <c r="G35" s="21"/>
      <c r="H35" s="22"/>
      <c r="I35" s="21">
        <f t="shared" si="1"/>
        <v>0</v>
      </c>
    </row>
    <row r="36" spans="2:9" x14ac:dyDescent="0.4">
      <c r="B36" s="20" t="s">
        <v>59</v>
      </c>
      <c r="C36" s="21"/>
      <c r="D36" s="22"/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9562440</v>
      </c>
      <c r="H37" s="22">
        <v>9296063</v>
      </c>
      <c r="I37" s="21">
        <f t="shared" si="1"/>
        <v>266377</v>
      </c>
    </row>
    <row r="38" spans="2:9" x14ac:dyDescent="0.4">
      <c r="B38" s="20" t="s">
        <v>63</v>
      </c>
      <c r="C38" s="21"/>
      <c r="D38" s="22"/>
      <c r="E38" s="21">
        <f t="shared" si="0"/>
        <v>0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4" t="s">
        <v>65</v>
      </c>
      <c r="C39" s="15">
        <f>+C40+C41+C42+C43+C44+C45+C46+C47+C48+C49+C50+C51+C52+C53+C54+C55+C56+C57+C58+C59+C60+C61-ABS(C62)</f>
        <v>76945993</v>
      </c>
      <c r="D39" s="16">
        <f>+D40+D41+D42+D43+D44+D45+D46+D47+D48+D49+D50+D51+D52+D53+D54+D55+D56+D57+D58+D59+D60+D61-ABS(D62)</f>
        <v>68369828</v>
      </c>
      <c r="E39" s="15">
        <f t="shared" si="0"/>
        <v>8576165</v>
      </c>
      <c r="F39" s="20" t="s">
        <v>66</v>
      </c>
      <c r="G39" s="21">
        <v>509700</v>
      </c>
      <c r="H39" s="22">
        <v>722100</v>
      </c>
      <c r="I39" s="21">
        <f t="shared" si="1"/>
        <v>-212400</v>
      </c>
    </row>
    <row r="40" spans="2:9" x14ac:dyDescent="0.4">
      <c r="B40" s="17" t="s">
        <v>55</v>
      </c>
      <c r="C40" s="18"/>
      <c r="D40" s="19"/>
      <c r="E40" s="18">
        <f t="shared" si="0"/>
        <v>0</v>
      </c>
      <c r="F40" s="20" t="s">
        <v>67</v>
      </c>
      <c r="G40" s="21"/>
      <c r="H40" s="22"/>
      <c r="I40" s="21">
        <f t="shared" si="1"/>
        <v>0</v>
      </c>
    </row>
    <row r="41" spans="2:9" x14ac:dyDescent="0.4">
      <c r="B41" s="20" t="s">
        <v>57</v>
      </c>
      <c r="C41" s="21">
        <v>4352786</v>
      </c>
      <c r="D41" s="22">
        <v>4832392</v>
      </c>
      <c r="E41" s="21">
        <f t="shared" si="0"/>
        <v>-479606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59</v>
      </c>
      <c r="C42" s="21"/>
      <c r="D42" s="22"/>
      <c r="E42" s="21">
        <f t="shared" si="0"/>
        <v>0</v>
      </c>
      <c r="F42" s="14" t="s">
        <v>69</v>
      </c>
      <c r="G42" s="15">
        <f>+G9 +G32</f>
        <v>64667631</v>
      </c>
      <c r="H42" s="15">
        <f>+H9 +H32</f>
        <v>70746471</v>
      </c>
      <c r="I42" s="15">
        <f t="shared" si="1"/>
        <v>-6078840</v>
      </c>
    </row>
    <row r="43" spans="2:9" x14ac:dyDescent="0.4">
      <c r="B43" s="20" t="s">
        <v>70</v>
      </c>
      <c r="C43" s="21">
        <v>6969610</v>
      </c>
      <c r="D43" s="22">
        <v>3468649</v>
      </c>
      <c r="E43" s="21">
        <f t="shared" si="0"/>
        <v>3500961</v>
      </c>
      <c r="F43" s="23" t="s">
        <v>71</v>
      </c>
      <c r="G43" s="24"/>
      <c r="H43" s="24"/>
      <c r="I43" s="25"/>
    </row>
    <row r="44" spans="2:9" x14ac:dyDescent="0.4">
      <c r="B44" s="20" t="s">
        <v>72</v>
      </c>
      <c r="C44" s="21">
        <v>906229</v>
      </c>
      <c r="D44" s="22">
        <v>1023934</v>
      </c>
      <c r="E44" s="21">
        <f t="shared" si="0"/>
        <v>-117705</v>
      </c>
      <c r="F44" s="17" t="s">
        <v>73</v>
      </c>
      <c r="G44" s="18">
        <f>+G45+G46</f>
        <v>41274769</v>
      </c>
      <c r="H44" s="19">
        <f>+H45+H46</f>
        <v>41274769</v>
      </c>
      <c r="I44" s="18">
        <f t="shared" si="1"/>
        <v>0</v>
      </c>
    </row>
    <row r="45" spans="2:9" x14ac:dyDescent="0.4">
      <c r="B45" s="20" t="s">
        <v>74</v>
      </c>
      <c r="C45" s="21"/>
      <c r="D45" s="22"/>
      <c r="E45" s="21">
        <f t="shared" si="0"/>
        <v>0</v>
      </c>
      <c r="F45" s="20" t="s">
        <v>75</v>
      </c>
      <c r="G45" s="21">
        <v>26274769</v>
      </c>
      <c r="H45" s="22">
        <v>26274769</v>
      </c>
      <c r="I45" s="21">
        <f t="shared" si="1"/>
        <v>0</v>
      </c>
    </row>
    <row r="46" spans="2:9" x14ac:dyDescent="0.4">
      <c r="B46" s="20" t="s">
        <v>76</v>
      </c>
      <c r="C46" s="21">
        <v>7172694</v>
      </c>
      <c r="D46" s="22">
        <v>7582164</v>
      </c>
      <c r="E46" s="21">
        <f t="shared" si="0"/>
        <v>-409470</v>
      </c>
      <c r="F46" s="20" t="s">
        <v>77</v>
      </c>
      <c r="G46" s="21">
        <v>15000000</v>
      </c>
      <c r="H46" s="22">
        <v>15000000</v>
      </c>
      <c r="I46" s="21">
        <f t="shared" si="1"/>
        <v>0</v>
      </c>
    </row>
    <row r="47" spans="2:9" x14ac:dyDescent="0.4">
      <c r="B47" s="20" t="s">
        <v>78</v>
      </c>
      <c r="C47" s="21"/>
      <c r="D47" s="22"/>
      <c r="E47" s="21">
        <f t="shared" si="0"/>
        <v>0</v>
      </c>
      <c r="F47" s="20" t="s">
        <v>79</v>
      </c>
      <c r="G47" s="21">
        <v>33407143</v>
      </c>
      <c r="H47" s="22">
        <v>33628283</v>
      </c>
      <c r="I47" s="21">
        <f t="shared" si="1"/>
        <v>-221140</v>
      </c>
    </row>
    <row r="48" spans="2:9" x14ac:dyDescent="0.4">
      <c r="B48" s="20" t="s">
        <v>80</v>
      </c>
      <c r="C48" s="21"/>
      <c r="D48" s="22"/>
      <c r="E48" s="21">
        <f t="shared" si="0"/>
        <v>0</v>
      </c>
      <c r="F48" s="20" t="s">
        <v>81</v>
      </c>
      <c r="G48" s="21">
        <f>+G49+G50+G51</f>
        <v>45082335</v>
      </c>
      <c r="H48" s="22">
        <f>+H49+H50+H51</f>
        <v>39082335</v>
      </c>
      <c r="I48" s="21">
        <f t="shared" si="1"/>
        <v>6000000</v>
      </c>
    </row>
    <row r="49" spans="2:9" x14ac:dyDescent="0.4">
      <c r="B49" s="20" t="s">
        <v>82</v>
      </c>
      <c r="C49" s="21">
        <v>2207254</v>
      </c>
      <c r="D49" s="22">
        <v>2207254</v>
      </c>
      <c r="E49" s="21">
        <f t="shared" si="0"/>
        <v>0</v>
      </c>
      <c r="F49" s="20" t="s">
        <v>83</v>
      </c>
      <c r="G49" s="21">
        <v>5000000</v>
      </c>
      <c r="H49" s="22">
        <v>5000000</v>
      </c>
      <c r="I49" s="21">
        <f t="shared" si="1"/>
        <v>0</v>
      </c>
    </row>
    <row r="50" spans="2:9" x14ac:dyDescent="0.4">
      <c r="B50" s="20" t="s">
        <v>84</v>
      </c>
      <c r="C50" s="21">
        <v>493290</v>
      </c>
      <c r="D50" s="22">
        <v>652050</v>
      </c>
      <c r="E50" s="21">
        <f t="shared" si="0"/>
        <v>-158760</v>
      </c>
      <c r="F50" s="20" t="s">
        <v>85</v>
      </c>
      <c r="G50" s="21">
        <v>3082335</v>
      </c>
      <c r="H50" s="22">
        <v>3082335</v>
      </c>
      <c r="I50" s="21">
        <f t="shared" si="1"/>
        <v>0</v>
      </c>
    </row>
    <row r="51" spans="2:9" x14ac:dyDescent="0.4">
      <c r="B51" s="20" t="s">
        <v>86</v>
      </c>
      <c r="C51" s="21"/>
      <c r="D51" s="22"/>
      <c r="E51" s="21">
        <f t="shared" si="0"/>
        <v>0</v>
      </c>
      <c r="F51" s="20" t="s">
        <v>87</v>
      </c>
      <c r="G51" s="21">
        <v>37000000</v>
      </c>
      <c r="H51" s="22">
        <v>31000000</v>
      </c>
      <c r="I51" s="21">
        <f t="shared" si="1"/>
        <v>6000000</v>
      </c>
    </row>
    <row r="52" spans="2:9" x14ac:dyDescent="0.4">
      <c r="B52" s="20" t="s">
        <v>63</v>
      </c>
      <c r="C52" s="21">
        <v>30000</v>
      </c>
      <c r="D52" s="22">
        <v>30000</v>
      </c>
      <c r="E52" s="21">
        <f t="shared" si="0"/>
        <v>0</v>
      </c>
      <c r="F52" s="20" t="s">
        <v>88</v>
      </c>
      <c r="G52" s="21">
        <v>18580962</v>
      </c>
      <c r="H52" s="22">
        <v>20306548</v>
      </c>
      <c r="I52" s="21">
        <f t="shared" si="1"/>
        <v>-1725586</v>
      </c>
    </row>
    <row r="53" spans="2:9" x14ac:dyDescent="0.4">
      <c r="B53" s="20" t="s">
        <v>89</v>
      </c>
      <c r="C53" s="21">
        <v>5000000</v>
      </c>
      <c r="D53" s="22">
        <v>5000000</v>
      </c>
      <c r="E53" s="21">
        <f t="shared" si="0"/>
        <v>0</v>
      </c>
      <c r="F53" s="20" t="s">
        <v>90</v>
      </c>
      <c r="G53" s="21">
        <v>4274414</v>
      </c>
      <c r="H53" s="22">
        <v>6893520</v>
      </c>
      <c r="I53" s="21">
        <f t="shared" si="1"/>
        <v>-2619106</v>
      </c>
    </row>
    <row r="54" spans="2:9" x14ac:dyDescent="0.4">
      <c r="B54" s="20" t="s">
        <v>91</v>
      </c>
      <c r="C54" s="21">
        <v>3082335</v>
      </c>
      <c r="D54" s="22">
        <v>3082335</v>
      </c>
      <c r="E54" s="21">
        <f t="shared" si="0"/>
        <v>0</v>
      </c>
      <c r="F54" s="20"/>
      <c r="G54" s="21"/>
      <c r="H54" s="21"/>
      <c r="I54" s="21"/>
    </row>
    <row r="55" spans="2:9" x14ac:dyDescent="0.4">
      <c r="B55" s="20" t="s">
        <v>92</v>
      </c>
      <c r="C55" s="21">
        <v>37000000</v>
      </c>
      <c r="D55" s="22">
        <v>31000000</v>
      </c>
      <c r="E55" s="21">
        <f t="shared" si="0"/>
        <v>6000000</v>
      </c>
      <c r="F55" s="20"/>
      <c r="G55" s="21"/>
      <c r="H55" s="21"/>
      <c r="I55" s="21"/>
    </row>
    <row r="56" spans="2:9" x14ac:dyDescent="0.4">
      <c r="B56" s="20" t="s">
        <v>93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94</v>
      </c>
      <c r="C57" s="21">
        <v>9562440</v>
      </c>
      <c r="D57" s="22">
        <v>9296063</v>
      </c>
      <c r="E57" s="21">
        <f t="shared" si="0"/>
        <v>266377</v>
      </c>
      <c r="F57" s="20"/>
      <c r="G57" s="21"/>
      <c r="H57" s="21"/>
      <c r="I57" s="21"/>
    </row>
    <row r="58" spans="2:9" x14ac:dyDescent="0.4">
      <c r="B58" s="20" t="s">
        <v>95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96</v>
      </c>
      <c r="C59" s="21">
        <v>98000</v>
      </c>
      <c r="D59" s="22">
        <v>98000</v>
      </c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97</v>
      </c>
      <c r="C60" s="21">
        <v>71355</v>
      </c>
      <c r="D60" s="22">
        <v>96987</v>
      </c>
      <c r="E60" s="21">
        <f t="shared" si="0"/>
        <v>-25632</v>
      </c>
      <c r="F60" s="20"/>
      <c r="G60" s="21"/>
      <c r="H60" s="21"/>
      <c r="I60" s="21"/>
    </row>
    <row r="61" spans="2:9" x14ac:dyDescent="0.4">
      <c r="B61" s="20" t="s">
        <v>98</v>
      </c>
      <c r="C61" s="21"/>
      <c r="D61" s="22"/>
      <c r="E61" s="21">
        <f t="shared" si="0"/>
        <v>0</v>
      </c>
      <c r="F61" s="26"/>
      <c r="G61" s="27"/>
      <c r="H61" s="27"/>
      <c r="I61" s="27"/>
    </row>
    <row r="62" spans="2:9" x14ac:dyDescent="0.4">
      <c r="B62" s="26" t="s">
        <v>50</v>
      </c>
      <c r="C62" s="27"/>
      <c r="D62" s="28"/>
      <c r="E62" s="27">
        <f t="shared" si="0"/>
        <v>0</v>
      </c>
      <c r="F62" s="14" t="s">
        <v>99</v>
      </c>
      <c r="G62" s="15">
        <f>+G44 +G47 +G48 +G52</f>
        <v>138345209</v>
      </c>
      <c r="H62" s="15">
        <f>+H44 +H47 +H48 +H52</f>
        <v>134291935</v>
      </c>
      <c r="I62" s="15">
        <f t="shared" si="1"/>
        <v>4053274</v>
      </c>
    </row>
    <row r="63" spans="2:9" x14ac:dyDescent="0.4">
      <c r="B63" s="14" t="s">
        <v>100</v>
      </c>
      <c r="C63" s="15">
        <f>+C9 +C32</f>
        <v>203012840</v>
      </c>
      <c r="D63" s="15">
        <f>+D9 +D32</f>
        <v>205038406</v>
      </c>
      <c r="E63" s="15">
        <f t="shared" si="0"/>
        <v>-2025566</v>
      </c>
      <c r="F63" s="29" t="s">
        <v>101</v>
      </c>
      <c r="G63" s="30">
        <f>+G42 +G62</f>
        <v>203012840</v>
      </c>
      <c r="H63" s="30">
        <f>+H42 +H62</f>
        <v>205038406</v>
      </c>
      <c r="I63" s="30">
        <f t="shared" si="1"/>
        <v>-2025566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&amp;L社会福祉法人あのね保育園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anone</dc:creator>
  <cp:lastModifiedBy>anone</cp:lastModifiedBy>
  <dcterms:created xsi:type="dcterms:W3CDTF">2020-06-25T01:47:31Z</dcterms:created>
  <dcterms:modified xsi:type="dcterms:W3CDTF">2020-06-25T01:47:32Z</dcterms:modified>
</cp:coreProperties>
</file>